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ikiyasu\Downloads\"/>
    </mc:Choice>
  </mc:AlternateContent>
  <xr:revisionPtr revIDLastSave="0" documentId="13_ncr:1_{8513D918-5B1C-4647-A976-BD00C3291872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第1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2" l="1"/>
  <c r="I46" i="2"/>
  <c r="J45" i="2"/>
  <c r="D44" i="2"/>
  <c r="K45" i="2" s="1"/>
  <c r="L43" i="2"/>
  <c r="D41" i="2"/>
  <c r="J42" i="2" s="1"/>
  <c r="L38" i="2"/>
  <c r="L40" i="2" s="1"/>
  <c r="K38" i="2"/>
  <c r="J38" i="2"/>
  <c r="I38" i="2"/>
  <c r="I43" i="2" s="1"/>
  <c r="H38" i="2"/>
  <c r="H46" i="2" s="1"/>
  <c r="G38" i="2"/>
  <c r="G43" i="2" s="1"/>
  <c r="F38" i="2"/>
  <c r="F46" i="2" s="1"/>
  <c r="E38" i="2"/>
  <c r="J36" i="2"/>
  <c r="I36" i="2"/>
  <c r="H36" i="2"/>
  <c r="G36" i="2"/>
  <c r="F36" i="2"/>
  <c r="D35" i="2"/>
  <c r="D37" i="2" s="1"/>
  <c r="L34" i="2"/>
  <c r="J34" i="2"/>
  <c r="I34" i="2"/>
  <c r="H34" i="2"/>
  <c r="G34" i="2"/>
  <c r="J33" i="2"/>
  <c r="I33" i="2"/>
  <c r="H33" i="2"/>
  <c r="D32" i="2"/>
  <c r="G33" i="2" s="1"/>
  <c r="L31" i="2"/>
  <c r="J31" i="2"/>
  <c r="I31" i="2"/>
  <c r="J30" i="2"/>
  <c r="D29" i="2"/>
  <c r="I30" i="2" s="1"/>
  <c r="L28" i="2"/>
  <c r="L26" i="2"/>
  <c r="L37" i="2" s="1"/>
  <c r="K26" i="2"/>
  <c r="J26" i="2"/>
  <c r="J28" i="2" s="1"/>
  <c r="I26" i="2"/>
  <c r="I28" i="2" s="1"/>
  <c r="H26" i="2"/>
  <c r="H31" i="2" s="1"/>
  <c r="G26" i="2"/>
  <c r="G28" i="2" s="1"/>
  <c r="F26" i="2"/>
  <c r="F34" i="2" s="1"/>
  <c r="E26" i="2"/>
  <c r="D26" i="2" s="1"/>
  <c r="F25" i="2"/>
  <c r="K24" i="2"/>
  <c r="J24" i="2"/>
  <c r="I24" i="2"/>
  <c r="H24" i="2"/>
  <c r="G24" i="2"/>
  <c r="D23" i="2"/>
  <c r="F24" i="2" s="1"/>
  <c r="L22" i="2"/>
  <c r="K22" i="2"/>
  <c r="J22" i="2"/>
  <c r="I22" i="2"/>
  <c r="F22" i="2"/>
  <c r="E22" i="2"/>
  <c r="J21" i="2"/>
  <c r="D20" i="2"/>
  <c r="I21" i="2" s="1"/>
  <c r="L19" i="2"/>
  <c r="F19" i="2"/>
  <c r="E19" i="2"/>
  <c r="L18" i="2"/>
  <c r="J18" i="2"/>
  <c r="I18" i="2"/>
  <c r="H18" i="2"/>
  <c r="G18" i="2"/>
  <c r="F18" i="2"/>
  <c r="E18" i="2"/>
  <c r="D18" i="2"/>
  <c r="D17" i="2"/>
  <c r="K18" i="2" s="1"/>
  <c r="J15" i="2"/>
  <c r="I15" i="2"/>
  <c r="H15" i="2"/>
  <c r="D14" i="2"/>
  <c r="G15" i="2" s="1"/>
  <c r="L13" i="2"/>
  <c r="K13" i="2"/>
  <c r="J13" i="2"/>
  <c r="F13" i="2"/>
  <c r="E13" i="2"/>
  <c r="D11" i="2"/>
  <c r="J12" i="2" s="1"/>
  <c r="F10" i="2"/>
  <c r="E10" i="2"/>
  <c r="L8" i="2"/>
  <c r="L10" i="2" s="1"/>
  <c r="K8" i="2"/>
  <c r="K19" i="2" s="1"/>
  <c r="J8" i="2"/>
  <c r="J19" i="2" s="1"/>
  <c r="I8" i="2"/>
  <c r="I13" i="2" s="1"/>
  <c r="H8" i="2"/>
  <c r="H22" i="2" s="1"/>
  <c r="G8" i="2"/>
  <c r="G16" i="2" s="1"/>
  <c r="F8" i="2"/>
  <c r="F16" i="2" s="1"/>
  <c r="E8" i="2"/>
  <c r="E25" i="2" s="1"/>
  <c r="K27" i="2" l="1"/>
  <c r="D27" i="2"/>
  <c r="D28" i="2"/>
  <c r="L27" i="2"/>
  <c r="K12" i="2"/>
  <c r="E37" i="2"/>
  <c r="L12" i="2"/>
  <c r="H16" i="2"/>
  <c r="K21" i="2"/>
  <c r="G25" i="2"/>
  <c r="F37" i="2"/>
  <c r="D42" i="2"/>
  <c r="L30" i="2"/>
  <c r="L45" i="2"/>
  <c r="H10" i="2"/>
  <c r="E21" i="2"/>
  <c r="H27" i="2"/>
  <c r="F30" i="2"/>
  <c r="D33" i="2"/>
  <c r="I37" i="2"/>
  <c r="G40" i="2"/>
  <c r="G42" i="2"/>
  <c r="F43" i="2"/>
  <c r="F45" i="2"/>
  <c r="E46" i="2"/>
  <c r="D12" i="2"/>
  <c r="G10" i="2"/>
  <c r="I16" i="2"/>
  <c r="D21" i="2"/>
  <c r="H25" i="2"/>
  <c r="E28" i="2"/>
  <c r="G37" i="2"/>
  <c r="E40" i="2"/>
  <c r="F12" i="2"/>
  <c r="J16" i="2"/>
  <c r="G19" i="2"/>
  <c r="F28" i="2"/>
  <c r="F40" i="2"/>
  <c r="E43" i="2"/>
  <c r="E45" i="2"/>
  <c r="G12" i="2"/>
  <c r="D15" i="2"/>
  <c r="K16" i="2"/>
  <c r="F21" i="2"/>
  <c r="J25" i="2"/>
  <c r="E31" i="2"/>
  <c r="D8" i="2"/>
  <c r="L9" i="2" s="1"/>
  <c r="J10" i="2"/>
  <c r="I27" i="2"/>
  <c r="G30" i="2"/>
  <c r="J37" i="2"/>
  <c r="H42" i="2"/>
  <c r="K10" i="2"/>
  <c r="I12" i="2"/>
  <c r="H13" i="2"/>
  <c r="F15" i="2"/>
  <c r="E16" i="2"/>
  <c r="H21" i="2"/>
  <c r="G22" i="2"/>
  <c r="E24" i="2"/>
  <c r="L25" i="2"/>
  <c r="J27" i="2"/>
  <c r="H30" i="2"/>
  <c r="G31" i="2"/>
  <c r="F33" i="2"/>
  <c r="E34" i="2"/>
  <c r="D36" i="2"/>
  <c r="L36" i="2"/>
  <c r="I40" i="2"/>
  <c r="I42" i="2"/>
  <c r="H43" i="2"/>
  <c r="H45" i="2"/>
  <c r="G46" i="2"/>
  <c r="K42" i="2"/>
  <c r="E27" i="2"/>
  <c r="K30" i="2"/>
  <c r="L42" i="2"/>
  <c r="E12" i="2"/>
  <c r="L21" i="2"/>
  <c r="F27" i="2"/>
  <c r="D30" i="2"/>
  <c r="E42" i="2"/>
  <c r="D45" i="2"/>
  <c r="K15" i="2"/>
  <c r="I25" i="2"/>
  <c r="G27" i="2"/>
  <c r="E30" i="2"/>
  <c r="D31" i="2"/>
  <c r="K33" i="2"/>
  <c r="H37" i="2"/>
  <c r="F42" i="2"/>
  <c r="I10" i="2"/>
  <c r="L15" i="2"/>
  <c r="H19" i="2"/>
  <c r="L33" i="2"/>
  <c r="H12" i="2"/>
  <c r="G13" i="2"/>
  <c r="E15" i="2"/>
  <c r="L16" i="2"/>
  <c r="I19" i="2"/>
  <c r="G21" i="2"/>
  <c r="D24" i="2"/>
  <c r="L24" i="2"/>
  <c r="K25" i="2"/>
  <c r="H28" i="2"/>
  <c r="F31" i="2"/>
  <c r="E33" i="2"/>
  <c r="D34" i="2"/>
  <c r="K36" i="2"/>
  <c r="H40" i="2"/>
  <c r="G45" i="2"/>
  <c r="E36" i="2"/>
  <c r="D38" i="2"/>
  <c r="I39" i="2" s="1"/>
  <c r="I45" i="2"/>
  <c r="D25" i="2" l="1"/>
  <c r="G9" i="2"/>
  <c r="E39" i="2"/>
  <c r="F9" i="2"/>
  <c r="D10" i="2"/>
  <c r="E9" i="2"/>
  <c r="D19" i="2"/>
  <c r="D9" i="2"/>
  <c r="D16" i="2"/>
  <c r="D40" i="2"/>
  <c r="L39" i="2"/>
  <c r="D39" i="2"/>
  <c r="D46" i="2"/>
  <c r="J9" i="2"/>
  <c r="D22" i="2"/>
  <c r="H39" i="2"/>
  <c r="D13" i="2"/>
  <c r="G39" i="2"/>
  <c r="D43" i="2"/>
  <c r="H9" i="2"/>
  <c r="F39" i="2"/>
  <c r="K39" i="2"/>
  <c r="K9" i="2"/>
  <c r="I9" i="2"/>
  <c r="J39" i="2"/>
</calcChain>
</file>

<file path=xl/sharedStrings.xml><?xml version="1.0" encoding="utf-8"?>
<sst xmlns="http://schemas.openxmlformats.org/spreadsheetml/2006/main" count="32" uniqueCount="32">
  <si>
    <t>分類不能</t>
  </si>
  <si>
    <t>労働災害原因要素の分析</t>
  </si>
  <si>
    <t>平成30年　陸上貨物運送業，港湾荷役業，林業</t>
    <phoneticPr fontId="7"/>
  </si>
  <si>
    <t>合計</t>
  </si>
  <si>
    <t>港湾運送業</t>
  </si>
  <si>
    <t>第1表 事業の種類別・規模別死傷者数 (平成30年，休業4日以上，単位：人)</t>
    <phoneticPr fontId="7"/>
  </si>
  <si>
    <t>陸上貨物運送事業</t>
  </si>
  <si>
    <t>林業</t>
  </si>
  <si>
    <t>２段目</t>
    <rPh sb="1" eb="2">
      <t>ダン</t>
    </rPh>
    <phoneticPr fontId="4"/>
  </si>
  <si>
    <t>３段目</t>
    <rPh sb="1" eb="2">
      <t>ダン</t>
    </rPh>
    <phoneticPr fontId="4"/>
  </si>
  <si>
    <t>木材伐出業</t>
  </si>
  <si>
    <t>その他の林業</t>
  </si>
  <si>
    <t>一般港湾運送業</t>
  </si>
  <si>
    <t>港湾荷役業</t>
  </si>
  <si>
    <t>その他の港湾運送業</t>
  </si>
  <si>
    <t>一般貨物自動車運送業</t>
  </si>
  <si>
    <t>特定貨物自動車運送業</t>
  </si>
  <si>
    <t>その他の道路貨物運送業</t>
  </si>
  <si>
    <t>貨物軽自動車運送業</t>
  </si>
  <si>
    <t>陸上貨物取扱業</t>
  </si>
  <si>
    <t>事業の種類（陸上貨物運送事業・港湾運送業）及び業種（林業）別・事業場規模別死傷者数</t>
    <phoneticPr fontId="3"/>
  </si>
  <si>
    <t>30～49人</t>
  </si>
  <si>
    <t>10～29人</t>
  </si>
  <si>
    <t>300～
999人</t>
  </si>
  <si>
    <t>50～99人</t>
  </si>
  <si>
    <t>100～
299人</t>
  </si>
  <si>
    <t>1,000人
以上</t>
  </si>
  <si>
    <t>事業の種類別</t>
  </si>
  <si>
    <t>事業場の規模別</t>
  </si>
  <si>
    <t>労働者数
1～9人</t>
  </si>
  <si>
    <t>規模別の割合</t>
    <rPh sb="0" eb="2">
      <t>キボ</t>
    </rPh>
    <rPh sb="2" eb="3">
      <t>ベツ</t>
    </rPh>
    <rPh sb="4" eb="6">
      <t>ワリアイ</t>
    </rPh>
    <phoneticPr fontId="4"/>
  </si>
  <si>
    <t>事業の種類別の割合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</si>
</sst>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0"/>
      <name val="Meiryo UI"/>
      <family val="3"/>
      <charset val="128"/>
    </font>
    <font>
      <sz val="14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auto="1"/>
      </left>
      <right style="thin">
        <color rgb="FF2C8769"/>
      </right>
      <top style="thin">
        <color rgb="FF2C8769"/>
      </top>
      <bottom style="thin">
        <color rgb="FF2C8769"/>
      </bottom>
      <diagonal/>
    </border>
    <border>
      <left style="thick">
        <color auto="1"/>
      </left>
      <right style="thin">
        <color rgb="FF2C8769"/>
      </right>
      <top style="thin">
        <color rgb="FF2C8769"/>
      </top>
      <bottom/>
      <diagonal/>
    </border>
    <border>
      <left style="thick">
        <color auto="1"/>
      </left>
      <right style="thin">
        <color rgb="FF2C8769"/>
      </right>
      <top/>
      <bottom style="thin">
        <color rgb="FF2C8769"/>
      </bottom>
      <diagonal/>
    </border>
    <border>
      <left style="thin">
        <color rgb="FF2C8769"/>
      </left>
      <right/>
      <top/>
      <bottom style="thin">
        <color rgb="FF2C8769"/>
      </bottom>
      <diagonal/>
    </border>
    <border>
      <left style="thin">
        <color rgb="FF2C8769"/>
      </left>
      <right/>
      <top style="thin">
        <color rgb="FF2C8769"/>
      </top>
      <bottom style="thin">
        <color rgb="FF2C8769"/>
      </bottom>
      <diagonal/>
    </border>
    <border>
      <left style="thin">
        <color rgb="FF2C8769"/>
      </left>
      <right/>
      <top style="thin">
        <color rgb="FF2C8769"/>
      </top>
      <bottom/>
      <diagonal/>
    </border>
    <border>
      <left style="medium">
        <color theme="1"/>
      </left>
      <right style="medium">
        <color theme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ck">
        <color auto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dotted">
        <color theme="1"/>
      </bottom>
      <diagonal/>
    </border>
    <border>
      <left style="medium">
        <color theme="1"/>
      </left>
      <right style="medium">
        <color theme="1"/>
      </right>
      <top/>
      <bottom style="dotted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thick">
        <color auto="1"/>
      </left>
      <right/>
      <top/>
      <bottom style="thin">
        <color rgb="FF2C8769"/>
      </bottom>
      <diagonal/>
    </border>
    <border>
      <left style="thick">
        <color auto="1"/>
      </left>
      <right/>
      <top style="thin">
        <color rgb="FF2C8769"/>
      </top>
      <bottom style="thin">
        <color rgb="FF2C8769"/>
      </bottom>
      <diagonal/>
    </border>
    <border>
      <left style="thick">
        <color auto="1"/>
      </left>
      <right/>
      <top style="thin">
        <color rgb="FF2C8769"/>
      </top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thin">
        <color rgb="FF2C8769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rgb="FF2C8769"/>
      </top>
      <bottom style="thin">
        <color rgb="FF2C8769"/>
      </bottom>
      <diagonal/>
    </border>
    <border>
      <left style="medium">
        <color theme="1"/>
      </left>
      <right/>
      <top style="thin">
        <color rgb="FF2C8769"/>
      </top>
      <bottom style="medium">
        <color auto="1"/>
      </bottom>
      <diagonal/>
    </border>
    <border>
      <left style="thick">
        <color auto="1"/>
      </left>
      <right/>
      <top style="thin">
        <color rgb="FF2C8769"/>
      </top>
      <bottom style="thick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rgb="FF2C8769"/>
      </top>
      <bottom style="thick">
        <color auto="1"/>
      </bottom>
      <diagonal/>
    </border>
    <border>
      <left style="medium">
        <color theme="1"/>
      </left>
      <right/>
      <top/>
      <bottom style="thin">
        <color rgb="FF2C8769"/>
      </bottom>
      <diagonal/>
    </border>
    <border>
      <left style="medium">
        <color theme="1"/>
      </left>
      <right/>
      <top style="thin">
        <color rgb="FF2C8769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ck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medium">
        <color auto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 style="thick">
        <color auto="1"/>
      </right>
      <top/>
      <bottom style="dotted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ck">
        <color auto="1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thick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dotted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ck">
        <color auto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ck">
        <color auto="1"/>
      </bottom>
      <diagonal/>
    </border>
    <border>
      <left style="thin">
        <color theme="1"/>
      </left>
      <right style="thin">
        <color theme="1"/>
      </right>
      <top/>
      <bottom style="thick">
        <color auto="1"/>
      </bottom>
      <diagonal/>
    </border>
    <border>
      <left style="thin">
        <color theme="1"/>
      </left>
      <right style="thick">
        <color auto="1"/>
      </right>
      <top/>
      <bottom style="thick">
        <color auto="1"/>
      </bottom>
      <diagonal/>
    </border>
    <border>
      <left/>
      <right style="medium">
        <color theme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theme="1"/>
      </right>
      <top style="thick">
        <color auto="1"/>
      </top>
      <bottom style="medium">
        <color auto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6" fontId="5" fillId="5" borderId="2" xfId="0" applyNumberFormat="1" applyFont="1" applyFill="1" applyBorder="1" applyAlignment="1">
      <alignment vertical="center"/>
    </xf>
    <xf numFmtId="0" fontId="6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0" applyFont="1" applyAlignment="1">
      <alignment vertical="center" wrapText="1"/>
    </xf>
    <xf numFmtId="176" fontId="5" fillId="5" borderId="4" xfId="0" applyNumberFormat="1" applyFont="1" applyFill="1" applyBorder="1" applyAlignment="1">
      <alignment vertical="center"/>
    </xf>
    <xf numFmtId="176" fontId="5" fillId="4" borderId="5" xfId="0" applyNumberFormat="1" applyFont="1" applyFill="1" applyBorder="1" applyAlignment="1">
      <alignment horizontal="center" vertical="center"/>
    </xf>
    <xf numFmtId="176" fontId="5" fillId="4" borderId="6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  <xf numFmtId="176" fontId="5" fillId="5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10" fillId="6" borderId="31" xfId="2" applyFont="1" applyFill="1" applyBorder="1" applyAlignment="1">
      <alignment horizontal="center" vertical="center" wrapText="1"/>
    </xf>
    <xf numFmtId="0" fontId="10" fillId="6" borderId="32" xfId="2" applyFont="1" applyFill="1" applyBorder="1" applyAlignment="1">
      <alignment horizontal="center" vertical="center"/>
    </xf>
    <xf numFmtId="0" fontId="10" fillId="6" borderId="32" xfId="2" applyFont="1" applyFill="1" applyBorder="1" applyAlignment="1">
      <alignment horizontal="center" vertical="center" wrapText="1"/>
    </xf>
    <xf numFmtId="0" fontId="10" fillId="6" borderId="33" xfId="2" applyFont="1" applyFill="1" applyBorder="1" applyAlignment="1">
      <alignment horizontal="center" vertical="center"/>
    </xf>
    <xf numFmtId="38" fontId="6" fillId="3" borderId="18" xfId="1" applyFont="1" applyFill="1" applyBorder="1">
      <alignment vertical="center"/>
    </xf>
    <xf numFmtId="38" fontId="5" fillId="3" borderId="34" xfId="1" applyFont="1" applyFill="1" applyBorder="1">
      <alignment vertical="center"/>
    </xf>
    <xf numFmtId="38" fontId="5" fillId="3" borderId="35" xfId="1" applyFont="1" applyFill="1" applyBorder="1">
      <alignment vertical="center"/>
    </xf>
    <xf numFmtId="38" fontId="5" fillId="3" borderId="36" xfId="1" applyFont="1" applyFill="1" applyBorder="1">
      <alignment vertical="center"/>
    </xf>
    <xf numFmtId="176" fontId="6" fillId="4" borderId="17" xfId="2" applyNumberFormat="1" applyFont="1" applyFill="1" applyBorder="1" applyAlignment="1">
      <alignment horizontal="right" vertical="center"/>
    </xf>
    <xf numFmtId="176" fontId="5" fillId="4" borderId="37" xfId="2" applyNumberFormat="1" applyFont="1" applyFill="1" applyBorder="1">
      <alignment vertical="center"/>
    </xf>
    <xf numFmtId="176" fontId="5" fillId="4" borderId="38" xfId="2" applyNumberFormat="1" applyFont="1" applyFill="1" applyBorder="1">
      <alignment vertical="center"/>
    </xf>
    <xf numFmtId="176" fontId="5" fillId="4" borderId="39" xfId="2" applyNumberFormat="1" applyFont="1" applyFill="1" applyBorder="1">
      <alignment vertical="center"/>
    </xf>
    <xf numFmtId="176" fontId="6" fillId="5" borderId="14" xfId="2" applyNumberFormat="1" applyFont="1" applyFill="1" applyBorder="1" applyAlignment="1">
      <alignment horizontal="right" vertical="center"/>
    </xf>
    <xf numFmtId="176" fontId="5" fillId="5" borderId="40" xfId="2" applyNumberFormat="1" applyFont="1" applyFill="1" applyBorder="1" applyAlignment="1">
      <alignment horizontal="right" vertical="center"/>
    </xf>
    <xf numFmtId="176" fontId="5" fillId="5" borderId="41" xfId="2" applyNumberFormat="1" applyFont="1" applyFill="1" applyBorder="1" applyAlignment="1">
      <alignment horizontal="right" vertical="center"/>
    </xf>
    <xf numFmtId="176" fontId="5" fillId="5" borderId="42" xfId="2" applyNumberFormat="1" applyFont="1" applyFill="1" applyBorder="1" applyAlignment="1">
      <alignment horizontal="right" vertical="center"/>
    </xf>
    <xf numFmtId="38" fontId="6" fillId="2" borderId="23" xfId="1" applyFont="1" applyFill="1" applyBorder="1">
      <alignment vertical="center"/>
    </xf>
    <xf numFmtId="38" fontId="5" fillId="2" borderId="43" xfId="1" applyFont="1" applyFill="1" applyBorder="1">
      <alignment vertical="center"/>
    </xf>
    <xf numFmtId="38" fontId="5" fillId="2" borderId="44" xfId="1" applyFont="1" applyFill="1" applyBorder="1">
      <alignment vertical="center"/>
    </xf>
    <xf numFmtId="38" fontId="5" fillId="2" borderId="45" xfId="1" applyFont="1" applyFill="1" applyBorder="1">
      <alignment vertical="center"/>
    </xf>
    <xf numFmtId="176" fontId="6" fillId="5" borderId="18" xfId="2" applyNumberFormat="1" applyFont="1" applyFill="1" applyBorder="1">
      <alignment vertical="center"/>
    </xf>
    <xf numFmtId="176" fontId="5" fillId="5" borderId="34" xfId="2" applyNumberFormat="1" applyFont="1" applyFill="1" applyBorder="1">
      <alignment vertical="center"/>
    </xf>
    <xf numFmtId="176" fontId="5" fillId="5" borderId="35" xfId="2" applyNumberFormat="1" applyFont="1" applyFill="1" applyBorder="1">
      <alignment vertical="center"/>
    </xf>
    <xf numFmtId="176" fontId="5" fillId="5" borderId="36" xfId="2" applyNumberFormat="1" applyFont="1" applyFill="1" applyBorder="1">
      <alignment vertical="center"/>
    </xf>
    <xf numFmtId="38" fontId="6" fillId="2" borderId="18" xfId="1" applyFont="1" applyFill="1" applyBorder="1">
      <alignment vertical="center"/>
    </xf>
    <xf numFmtId="38" fontId="5" fillId="2" borderId="34" xfId="1" applyFont="1" applyFill="1" applyBorder="1">
      <alignment vertical="center"/>
    </xf>
    <xf numFmtId="38" fontId="5" fillId="2" borderId="35" xfId="1" applyFont="1" applyFill="1" applyBorder="1">
      <alignment vertical="center"/>
    </xf>
    <xf numFmtId="38" fontId="5" fillId="2" borderId="36" xfId="1" applyFont="1" applyFill="1" applyBorder="1">
      <alignment vertical="center"/>
    </xf>
    <xf numFmtId="176" fontId="5" fillId="5" borderId="35" xfId="2" applyNumberFormat="1" applyFont="1" applyFill="1" applyBorder="1" applyAlignment="1">
      <alignment horizontal="right" vertical="center"/>
    </xf>
    <xf numFmtId="176" fontId="6" fillId="5" borderId="13" xfId="2" applyNumberFormat="1" applyFont="1" applyFill="1" applyBorder="1">
      <alignment vertical="center"/>
    </xf>
    <xf numFmtId="176" fontId="5" fillId="5" borderId="46" xfId="2" applyNumberFormat="1" applyFont="1" applyFill="1" applyBorder="1">
      <alignment vertical="center"/>
    </xf>
    <xf numFmtId="176" fontId="5" fillId="5" borderId="47" xfId="2" applyNumberFormat="1" applyFont="1" applyFill="1" applyBorder="1">
      <alignment vertical="center"/>
    </xf>
    <xf numFmtId="176" fontId="5" fillId="5" borderId="47" xfId="2" applyNumberFormat="1" applyFont="1" applyFill="1" applyBorder="1" applyAlignment="1">
      <alignment horizontal="right" vertical="center"/>
    </xf>
    <xf numFmtId="176" fontId="5" fillId="5" borderId="48" xfId="2" applyNumberFormat="1" applyFont="1" applyFill="1" applyBorder="1">
      <alignment vertical="center"/>
    </xf>
    <xf numFmtId="0" fontId="5" fillId="3" borderId="40" xfId="2" applyFont="1" applyFill="1" applyBorder="1">
      <alignment vertical="center"/>
    </xf>
    <xf numFmtId="0" fontId="5" fillId="3" borderId="41" xfId="2" applyFont="1" applyFill="1" applyBorder="1">
      <alignment vertical="center"/>
    </xf>
    <xf numFmtId="0" fontId="5" fillId="3" borderId="42" xfId="2" applyFont="1" applyFill="1" applyBorder="1">
      <alignment vertical="center"/>
    </xf>
    <xf numFmtId="176" fontId="6" fillId="4" borderId="16" xfId="2" applyNumberFormat="1" applyFont="1" applyFill="1" applyBorder="1" applyAlignment="1">
      <alignment horizontal="right" vertical="center"/>
    </xf>
    <xf numFmtId="176" fontId="5" fillId="4" borderId="49" xfId="2" applyNumberFormat="1" applyFont="1" applyFill="1" applyBorder="1">
      <alignment vertical="center"/>
    </xf>
    <xf numFmtId="176" fontId="5" fillId="4" borderId="50" xfId="2" applyNumberFormat="1" applyFont="1" applyFill="1" applyBorder="1">
      <alignment vertical="center"/>
    </xf>
    <xf numFmtId="176" fontId="5" fillId="4" borderId="50" xfId="2" applyNumberFormat="1" applyFont="1" applyFill="1" applyBorder="1" applyAlignment="1">
      <alignment horizontal="right" vertical="center"/>
    </xf>
    <xf numFmtId="176" fontId="5" fillId="4" borderId="51" xfId="2" applyNumberFormat="1" applyFont="1" applyFill="1" applyBorder="1">
      <alignment vertical="center"/>
    </xf>
    <xf numFmtId="0" fontId="6" fillId="2" borderId="27" xfId="2" applyFont="1" applyFill="1" applyBorder="1">
      <alignment vertical="center"/>
    </xf>
    <xf numFmtId="0" fontId="5" fillId="2" borderId="52" xfId="2" applyFont="1" applyFill="1" applyBorder="1">
      <alignment vertical="center"/>
    </xf>
    <xf numFmtId="0" fontId="5" fillId="2" borderId="53" xfId="2" applyFont="1" applyFill="1" applyBorder="1">
      <alignment vertical="center"/>
    </xf>
    <xf numFmtId="0" fontId="5" fillId="2" borderId="54" xfId="2" applyFont="1" applyFill="1" applyBorder="1">
      <alignment vertical="center"/>
    </xf>
    <xf numFmtId="0" fontId="6" fillId="2" borderId="14" xfId="2" applyFont="1" applyFill="1" applyBorder="1">
      <alignment vertical="center"/>
    </xf>
    <xf numFmtId="0" fontId="5" fillId="2" borderId="40" xfId="2" applyFont="1" applyFill="1" applyBorder="1">
      <alignment vertical="center"/>
    </xf>
    <xf numFmtId="0" fontId="5" fillId="2" borderId="41" xfId="2" applyFont="1" applyFill="1" applyBorder="1">
      <alignment vertical="center"/>
    </xf>
    <xf numFmtId="0" fontId="5" fillId="2" borderId="42" xfId="2" applyFont="1" applyFill="1" applyBorder="1">
      <alignment vertical="center"/>
    </xf>
    <xf numFmtId="38" fontId="6" fillId="3" borderId="14" xfId="1" applyFont="1" applyFill="1" applyBorder="1">
      <alignment vertical="center"/>
    </xf>
    <xf numFmtId="38" fontId="6" fillId="2" borderId="27" xfId="1" applyFont="1" applyFill="1" applyBorder="1">
      <alignment vertical="center"/>
    </xf>
    <xf numFmtId="38" fontId="6" fillId="2" borderId="14" xfId="1" applyFont="1" applyFill="1" applyBorder="1">
      <alignment vertical="center"/>
    </xf>
    <xf numFmtId="176" fontId="6" fillId="5" borderId="15" xfId="2" applyNumberFormat="1" applyFont="1" applyFill="1" applyBorder="1">
      <alignment vertical="center"/>
    </xf>
    <xf numFmtId="176" fontId="5" fillId="5" borderId="55" xfId="2" applyNumberFormat="1" applyFont="1" applyFill="1" applyBorder="1">
      <alignment vertical="center"/>
    </xf>
    <xf numFmtId="176" fontId="5" fillId="5" borderId="56" xfId="2" applyNumberFormat="1" applyFont="1" applyFill="1" applyBorder="1">
      <alignment vertical="center"/>
    </xf>
    <xf numFmtId="176" fontId="5" fillId="5" borderId="56" xfId="2" applyNumberFormat="1" applyFont="1" applyFill="1" applyBorder="1" applyAlignment="1">
      <alignment horizontal="right" vertical="center"/>
    </xf>
    <xf numFmtId="176" fontId="5" fillId="5" borderId="57" xfId="2" applyNumberFormat="1" applyFont="1" applyFill="1" applyBorder="1">
      <alignment vertical="center"/>
    </xf>
    <xf numFmtId="38" fontId="5" fillId="3" borderId="40" xfId="1" applyFont="1" applyFill="1" applyBorder="1">
      <alignment vertical="center"/>
    </xf>
    <xf numFmtId="38" fontId="5" fillId="3" borderId="41" xfId="1" applyFont="1" applyFill="1" applyBorder="1">
      <alignment vertical="center"/>
    </xf>
    <xf numFmtId="38" fontId="5" fillId="3" borderId="42" xfId="1" applyFont="1" applyFill="1" applyBorder="1">
      <alignment vertical="center"/>
    </xf>
    <xf numFmtId="0" fontId="10" fillId="6" borderId="58" xfId="2" applyFont="1" applyFill="1" applyBorder="1" applyAlignment="1">
      <alignment horizontal="center" vertical="center"/>
    </xf>
    <xf numFmtId="0" fontId="10" fillId="6" borderId="60" xfId="2" applyFont="1" applyFill="1" applyBorder="1" applyAlignment="1">
      <alignment horizontal="right" vertical="top"/>
    </xf>
    <xf numFmtId="0" fontId="6" fillId="3" borderId="59" xfId="2" applyFont="1" applyFill="1" applyBorder="1" applyAlignment="1">
      <alignment vertical="center" textRotation="255"/>
    </xf>
    <xf numFmtId="0" fontId="6" fillId="3" borderId="19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6" fillId="3" borderId="21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3" borderId="9" xfId="2" applyFont="1" applyFill="1" applyBorder="1">
      <alignment vertical="center"/>
    </xf>
    <xf numFmtId="0" fontId="6" fillId="3" borderId="10" xfId="2" applyFont="1" applyFill="1" applyBorder="1">
      <alignment vertical="center"/>
    </xf>
    <xf numFmtId="0" fontId="6" fillId="3" borderId="7" xfId="2" applyFont="1" applyFill="1" applyBorder="1">
      <alignment vertical="center"/>
    </xf>
    <xf numFmtId="0" fontId="6" fillId="3" borderId="11" xfId="2" applyFont="1" applyFill="1" applyBorder="1">
      <alignment vertical="center"/>
    </xf>
    <xf numFmtId="0" fontId="6" fillId="3" borderId="8" xfId="2" applyFont="1" applyFill="1" applyBorder="1">
      <alignment vertical="center"/>
    </xf>
    <xf numFmtId="0" fontId="6" fillId="3" borderId="12" xfId="2" applyFont="1" applyFill="1" applyBorder="1">
      <alignment vertical="center"/>
    </xf>
    <xf numFmtId="0" fontId="6" fillId="2" borderId="22" xfId="2" applyFont="1" applyFill="1" applyBorder="1">
      <alignment vertical="center"/>
    </xf>
    <xf numFmtId="0" fontId="6" fillId="2" borderId="24" xfId="2" applyFont="1" applyFill="1" applyBorder="1">
      <alignment vertical="center"/>
    </xf>
    <xf numFmtId="0" fontId="6" fillId="2" borderId="30" xfId="2" applyFont="1" applyFill="1" applyBorder="1">
      <alignment vertical="center"/>
    </xf>
    <xf numFmtId="0" fontId="6" fillId="2" borderId="29" xfId="2" applyFont="1" applyFill="1" applyBorder="1">
      <alignment vertical="center"/>
    </xf>
    <xf numFmtId="0" fontId="6" fillId="2" borderId="25" xfId="2" applyFont="1" applyFill="1" applyBorder="1">
      <alignment vertical="center"/>
    </xf>
    <xf numFmtId="0" fontId="6" fillId="2" borderId="28" xfId="2" applyFont="1" applyFill="1" applyBorder="1">
      <alignment vertical="center"/>
    </xf>
  </cellXfs>
  <cellStyles count="4">
    <cellStyle name="桁区切り" xfId="1" builtinId="6"/>
    <cellStyle name="標準" xfId="0" builtinId="0"/>
    <cellStyle name="標準 2" xfId="2" xr:uid="{DC3CDDA9-E078-48B7-9BD2-3457A3D3E499}"/>
    <cellStyle name="標準 3" xfId="3" xr:uid="{7226E380-FA49-4004-9066-8AA1CA55B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F1D2-8CFD-458D-94D4-1CA442870098}">
  <dimension ref="A1:L49"/>
  <sheetViews>
    <sheetView showZeros="0" tabSelected="1" workbookViewId="0">
      <selection activeCell="O7" sqref="O7"/>
    </sheetView>
  </sheetViews>
  <sheetFormatPr defaultRowHeight="15.75"/>
  <cols>
    <col min="1" max="1" width="5" style="13" customWidth="1"/>
    <col min="2" max="2" width="7.25" style="13" customWidth="1"/>
    <col min="3" max="3" width="25.25" style="13" customWidth="1"/>
    <col min="4" max="4" width="10.75" style="13" bestFit="1" customWidth="1"/>
    <col min="5" max="9" width="9.875" style="13" bestFit="1" customWidth="1"/>
    <col min="10" max="11" width="11.125" style="13" bestFit="1" customWidth="1"/>
    <col min="12" max="12" width="9.875" style="13" bestFit="1" customWidth="1"/>
    <col min="13" max="16384" width="9" style="13"/>
  </cols>
  <sheetData>
    <row r="1" spans="1:12" s="1" customFormat="1">
      <c r="A1" s="2" t="s">
        <v>1</v>
      </c>
    </row>
    <row r="2" spans="1:12" s="1" customFormat="1">
      <c r="A2" s="2" t="s">
        <v>2</v>
      </c>
    </row>
    <row r="3" spans="1:12" s="1" customFormat="1">
      <c r="A3" s="2" t="s">
        <v>20</v>
      </c>
    </row>
    <row r="4" spans="1:12" s="3" customFormat="1" ht="14.25"/>
    <row r="5" spans="1:12" s="3" customFormat="1" ht="19.5">
      <c r="B5" s="83" t="s">
        <v>5</v>
      </c>
    </row>
    <row r="6" spans="1:12" ht="16.5" thickBot="1"/>
    <row r="7" spans="1:12" s="14" customFormat="1" ht="97.5" thickTop="1" thickBot="1">
      <c r="A7" s="5"/>
      <c r="B7" s="78" t="s">
        <v>27</v>
      </c>
      <c r="C7" s="77" t="s">
        <v>28</v>
      </c>
      <c r="D7" s="76" t="s">
        <v>3</v>
      </c>
      <c r="E7" s="15" t="s">
        <v>29</v>
      </c>
      <c r="F7" s="16" t="s">
        <v>22</v>
      </c>
      <c r="G7" s="16" t="s">
        <v>21</v>
      </c>
      <c r="H7" s="16" t="s">
        <v>24</v>
      </c>
      <c r="I7" s="17" t="s">
        <v>25</v>
      </c>
      <c r="J7" s="17" t="s">
        <v>23</v>
      </c>
      <c r="K7" s="17" t="s">
        <v>26</v>
      </c>
      <c r="L7" s="18" t="s">
        <v>0</v>
      </c>
    </row>
    <row r="8" spans="1:12">
      <c r="A8" s="6"/>
      <c r="B8" s="84" t="s">
        <v>6</v>
      </c>
      <c r="C8" s="85"/>
      <c r="D8" s="19">
        <f>SUM(E8:L8)</f>
        <v>5220</v>
      </c>
      <c r="E8" s="20">
        <f>E11+E14+E17+E20+E23</f>
        <v>419</v>
      </c>
      <c r="F8" s="21">
        <f t="shared" ref="F8:L8" si="0">F11+F14+F17+F20+F23</f>
        <v>1482</v>
      </c>
      <c r="G8" s="21">
        <f t="shared" si="0"/>
        <v>1150</v>
      </c>
      <c r="H8" s="21">
        <f t="shared" si="0"/>
        <v>1025</v>
      </c>
      <c r="I8" s="21">
        <f t="shared" si="0"/>
        <v>682</v>
      </c>
      <c r="J8" s="21">
        <f t="shared" si="0"/>
        <v>197</v>
      </c>
      <c r="K8" s="21">
        <f t="shared" si="0"/>
        <v>23</v>
      </c>
      <c r="L8" s="22">
        <f t="shared" si="0"/>
        <v>242</v>
      </c>
    </row>
    <row r="9" spans="1:12">
      <c r="A9" s="6"/>
      <c r="B9" s="86"/>
      <c r="C9" s="87"/>
      <c r="D9" s="23">
        <f>D8/D8</f>
        <v>1</v>
      </c>
      <c r="E9" s="24">
        <f>E8/D8</f>
        <v>8.0268199233716475E-2</v>
      </c>
      <c r="F9" s="25">
        <f>F8/D8</f>
        <v>0.28390804597701147</v>
      </c>
      <c r="G9" s="25">
        <f>G8/D8</f>
        <v>0.22030651340996169</v>
      </c>
      <c r="H9" s="25">
        <f>H8/D8</f>
        <v>0.19636015325670497</v>
      </c>
      <c r="I9" s="25">
        <f>I8/D8</f>
        <v>0.13065134099616857</v>
      </c>
      <c r="J9" s="25">
        <f>J8/D8</f>
        <v>3.7739463601532568E-2</v>
      </c>
      <c r="K9" s="25">
        <f>K8/D8</f>
        <v>4.4061302681992339E-3</v>
      </c>
      <c r="L9" s="26">
        <f>L8/D8</f>
        <v>4.6360153256704978E-2</v>
      </c>
    </row>
    <row r="10" spans="1:12" ht="16.5" thickBot="1">
      <c r="A10" s="6"/>
      <c r="B10" s="88"/>
      <c r="C10" s="89"/>
      <c r="D10" s="27">
        <f>D8/D8</f>
        <v>1</v>
      </c>
      <c r="E10" s="28">
        <f t="shared" ref="E10:L10" si="1">E8/E8</f>
        <v>1</v>
      </c>
      <c r="F10" s="29">
        <f t="shared" si="1"/>
        <v>1</v>
      </c>
      <c r="G10" s="29">
        <f t="shared" si="1"/>
        <v>1</v>
      </c>
      <c r="H10" s="29">
        <f t="shared" si="1"/>
        <v>1</v>
      </c>
      <c r="I10" s="29">
        <f t="shared" si="1"/>
        <v>1</v>
      </c>
      <c r="J10" s="29">
        <f t="shared" si="1"/>
        <v>1</v>
      </c>
      <c r="K10" s="29">
        <f t="shared" si="1"/>
        <v>1</v>
      </c>
      <c r="L10" s="30">
        <f t="shared" si="1"/>
        <v>1</v>
      </c>
    </row>
    <row r="11" spans="1:12">
      <c r="A11" s="6"/>
      <c r="B11" s="79"/>
      <c r="C11" s="90" t="s">
        <v>15</v>
      </c>
      <c r="D11" s="31">
        <f>SUM(E11:L11)</f>
        <v>4388</v>
      </c>
      <c r="E11" s="32">
        <v>334</v>
      </c>
      <c r="F11" s="33">
        <v>1282</v>
      </c>
      <c r="G11" s="33">
        <v>988</v>
      </c>
      <c r="H11" s="33">
        <v>872</v>
      </c>
      <c r="I11" s="33">
        <v>545</v>
      </c>
      <c r="J11" s="33">
        <v>145</v>
      </c>
      <c r="K11" s="33">
        <v>10</v>
      </c>
      <c r="L11" s="34">
        <v>212</v>
      </c>
    </row>
    <row r="12" spans="1:12">
      <c r="A12" s="6"/>
      <c r="B12" s="80"/>
      <c r="C12" s="91"/>
      <c r="D12" s="23">
        <f>D11/D11</f>
        <v>1</v>
      </c>
      <c r="E12" s="24">
        <f>E11/D11</f>
        <v>7.6116681859617133E-2</v>
      </c>
      <c r="F12" s="25">
        <f>F11/D11</f>
        <v>0.29216043755697357</v>
      </c>
      <c r="G12" s="25">
        <f>G11/D11</f>
        <v>0.22515952597994532</v>
      </c>
      <c r="H12" s="25">
        <f>H11/D11</f>
        <v>0.19872379216043756</v>
      </c>
      <c r="I12" s="25">
        <f>I11/D11</f>
        <v>0.12420237010027348</v>
      </c>
      <c r="J12" s="25">
        <f>J11/D11</f>
        <v>3.3044667274384688E-2</v>
      </c>
      <c r="K12" s="25">
        <f>K11/D11</f>
        <v>2.2789425706472195E-3</v>
      </c>
      <c r="L12" s="26">
        <f>L11/D11</f>
        <v>4.831358249772106E-2</v>
      </c>
    </row>
    <row r="13" spans="1:12">
      <c r="A13" s="6"/>
      <c r="B13" s="80"/>
      <c r="C13" s="92"/>
      <c r="D13" s="35">
        <f>D11/D8</f>
        <v>0.84061302681992334</v>
      </c>
      <c r="E13" s="36">
        <f>E11/E8</f>
        <v>0.79713603818615753</v>
      </c>
      <c r="F13" s="37">
        <f t="shared" ref="F13:L13" si="2">F11/F8</f>
        <v>0.86504723346828605</v>
      </c>
      <c r="G13" s="37">
        <f t="shared" si="2"/>
        <v>0.85913043478260864</v>
      </c>
      <c r="H13" s="37">
        <f t="shared" si="2"/>
        <v>0.85073170731707315</v>
      </c>
      <c r="I13" s="37">
        <f t="shared" si="2"/>
        <v>0.79912023460410553</v>
      </c>
      <c r="J13" s="37">
        <f t="shared" si="2"/>
        <v>0.73604060913705582</v>
      </c>
      <c r="K13" s="37">
        <f t="shared" si="2"/>
        <v>0.43478260869565216</v>
      </c>
      <c r="L13" s="38">
        <f t="shared" si="2"/>
        <v>0.87603305785123964</v>
      </c>
    </row>
    <row r="14" spans="1:12">
      <c r="A14" s="6"/>
      <c r="B14" s="80"/>
      <c r="C14" s="93" t="s">
        <v>16</v>
      </c>
      <c r="D14" s="39">
        <f>SUM(E14:L14)</f>
        <v>137</v>
      </c>
      <c r="E14" s="40">
        <v>14</v>
      </c>
      <c r="F14" s="41">
        <v>41</v>
      </c>
      <c r="G14" s="41">
        <v>31</v>
      </c>
      <c r="H14" s="41">
        <v>29</v>
      </c>
      <c r="I14" s="41">
        <v>18</v>
      </c>
      <c r="J14" s="41">
        <v>0</v>
      </c>
      <c r="K14" s="41">
        <v>0</v>
      </c>
      <c r="L14" s="42">
        <v>4</v>
      </c>
    </row>
    <row r="15" spans="1:12">
      <c r="A15" s="6"/>
      <c r="B15" s="80"/>
      <c r="C15" s="91"/>
      <c r="D15" s="23">
        <f>D14/D14</f>
        <v>1</v>
      </c>
      <c r="E15" s="24">
        <f>E14/D14</f>
        <v>0.10218978102189781</v>
      </c>
      <c r="F15" s="25">
        <f>F14/D14</f>
        <v>0.29927007299270075</v>
      </c>
      <c r="G15" s="25">
        <f>G14/D14</f>
        <v>0.22627737226277372</v>
      </c>
      <c r="H15" s="25">
        <f>H14/D14</f>
        <v>0.21167883211678831</v>
      </c>
      <c r="I15" s="25">
        <f>I14/D14</f>
        <v>0.13138686131386862</v>
      </c>
      <c r="J15" s="25">
        <f>J14/D14</f>
        <v>0</v>
      </c>
      <c r="K15" s="25">
        <f>K14/D14</f>
        <v>0</v>
      </c>
      <c r="L15" s="26">
        <f>L14/D14</f>
        <v>2.9197080291970802E-2</v>
      </c>
    </row>
    <row r="16" spans="1:12">
      <c r="A16" s="6"/>
      <c r="B16" s="80"/>
      <c r="C16" s="92"/>
      <c r="D16" s="35">
        <f t="shared" ref="D16:L16" si="3">D14/D8</f>
        <v>2.6245210727969349E-2</v>
      </c>
      <c r="E16" s="36">
        <f t="shared" si="3"/>
        <v>3.3412887828162291E-2</v>
      </c>
      <c r="F16" s="37">
        <f t="shared" si="3"/>
        <v>2.766531713900135E-2</v>
      </c>
      <c r="G16" s="37">
        <f t="shared" si="3"/>
        <v>2.6956521739130435E-2</v>
      </c>
      <c r="H16" s="37">
        <f t="shared" si="3"/>
        <v>2.8292682926829269E-2</v>
      </c>
      <c r="I16" s="37">
        <f t="shared" si="3"/>
        <v>2.6392961876832845E-2</v>
      </c>
      <c r="J16" s="37">
        <f t="shared" si="3"/>
        <v>0</v>
      </c>
      <c r="K16" s="37">
        <f t="shared" si="3"/>
        <v>0</v>
      </c>
      <c r="L16" s="38">
        <f t="shared" si="3"/>
        <v>1.6528925619834711E-2</v>
      </c>
    </row>
    <row r="17" spans="2:12">
      <c r="B17" s="80"/>
      <c r="C17" s="93" t="s">
        <v>18</v>
      </c>
      <c r="D17" s="39">
        <f>SUM(E17:L17)</f>
        <v>36</v>
      </c>
      <c r="E17" s="40">
        <v>7</v>
      </c>
      <c r="F17" s="41">
        <v>17</v>
      </c>
      <c r="G17" s="41">
        <v>7</v>
      </c>
      <c r="H17" s="41">
        <v>2</v>
      </c>
      <c r="I17" s="41">
        <v>1</v>
      </c>
      <c r="J17" s="41">
        <v>0</v>
      </c>
      <c r="K17" s="41">
        <v>0</v>
      </c>
      <c r="L17" s="42">
        <v>2</v>
      </c>
    </row>
    <row r="18" spans="2:12">
      <c r="B18" s="80"/>
      <c r="C18" s="91"/>
      <c r="D18" s="23">
        <f>D17/D17</f>
        <v>1</v>
      </c>
      <c r="E18" s="24">
        <f>E17/D17</f>
        <v>0.19444444444444445</v>
      </c>
      <c r="F18" s="25">
        <f>F17/D17</f>
        <v>0.47222222222222221</v>
      </c>
      <c r="G18" s="25">
        <f>G17/D17</f>
        <v>0.19444444444444445</v>
      </c>
      <c r="H18" s="25">
        <f>H17/D17</f>
        <v>5.5555555555555552E-2</v>
      </c>
      <c r="I18" s="25">
        <f>I17/D17</f>
        <v>2.7777777777777776E-2</v>
      </c>
      <c r="J18" s="25">
        <f>J17/D17</f>
        <v>0</v>
      </c>
      <c r="K18" s="25">
        <f>K17/D17</f>
        <v>0</v>
      </c>
      <c r="L18" s="26">
        <f>L17/D17</f>
        <v>5.5555555555555552E-2</v>
      </c>
    </row>
    <row r="19" spans="2:12">
      <c r="B19" s="80"/>
      <c r="C19" s="92"/>
      <c r="D19" s="35">
        <f t="shared" ref="D19:L19" si="4">D17/D8</f>
        <v>6.8965517241379309E-3</v>
      </c>
      <c r="E19" s="36">
        <f t="shared" si="4"/>
        <v>1.6706443914081145E-2</v>
      </c>
      <c r="F19" s="37">
        <f t="shared" si="4"/>
        <v>1.1470985155195682E-2</v>
      </c>
      <c r="G19" s="37">
        <f t="shared" si="4"/>
        <v>6.0869565217391303E-3</v>
      </c>
      <c r="H19" s="37">
        <f t="shared" si="4"/>
        <v>1.9512195121951219E-3</v>
      </c>
      <c r="I19" s="37">
        <f t="shared" si="4"/>
        <v>1.4662756598240469E-3</v>
      </c>
      <c r="J19" s="37">
        <f t="shared" si="4"/>
        <v>0</v>
      </c>
      <c r="K19" s="37">
        <f t="shared" si="4"/>
        <v>0</v>
      </c>
      <c r="L19" s="38">
        <f t="shared" si="4"/>
        <v>8.2644628099173556E-3</v>
      </c>
    </row>
    <row r="20" spans="2:12">
      <c r="B20" s="80"/>
      <c r="C20" s="93" t="s">
        <v>17</v>
      </c>
      <c r="D20" s="39">
        <f>SUM(E20:L20)</f>
        <v>115</v>
      </c>
      <c r="E20" s="40">
        <v>18</v>
      </c>
      <c r="F20" s="41">
        <v>46</v>
      </c>
      <c r="G20" s="41">
        <v>21</v>
      </c>
      <c r="H20" s="41">
        <v>16</v>
      </c>
      <c r="I20" s="41">
        <v>8</v>
      </c>
      <c r="J20" s="41">
        <v>1</v>
      </c>
      <c r="K20" s="41">
        <v>0</v>
      </c>
      <c r="L20" s="42">
        <v>5</v>
      </c>
    </row>
    <row r="21" spans="2:12">
      <c r="B21" s="80"/>
      <c r="C21" s="91"/>
      <c r="D21" s="23">
        <f>D20/D20</f>
        <v>1</v>
      </c>
      <c r="E21" s="24">
        <f>E20/D20</f>
        <v>0.15652173913043479</v>
      </c>
      <c r="F21" s="25">
        <f>F20/D20</f>
        <v>0.4</v>
      </c>
      <c r="G21" s="25">
        <f>G20/D20</f>
        <v>0.18260869565217391</v>
      </c>
      <c r="H21" s="25">
        <f>H20/D20</f>
        <v>0.1391304347826087</v>
      </c>
      <c r="I21" s="25">
        <f>I20/D20</f>
        <v>6.9565217391304349E-2</v>
      </c>
      <c r="J21" s="25">
        <f>J20/D20</f>
        <v>8.6956521739130436E-3</v>
      </c>
      <c r="K21" s="25">
        <f>K20/D20</f>
        <v>0</v>
      </c>
      <c r="L21" s="26">
        <f>L20/D20</f>
        <v>4.3478260869565216E-2</v>
      </c>
    </row>
    <row r="22" spans="2:12">
      <c r="B22" s="80"/>
      <c r="C22" s="92"/>
      <c r="D22" s="35">
        <f t="shared" ref="D22:L22" si="5">D20/D8</f>
        <v>2.2030651340996167E-2</v>
      </c>
      <c r="E22" s="36">
        <f t="shared" si="5"/>
        <v>4.2959427207637228E-2</v>
      </c>
      <c r="F22" s="37">
        <f t="shared" si="5"/>
        <v>3.1039136302294199E-2</v>
      </c>
      <c r="G22" s="37">
        <f t="shared" si="5"/>
        <v>1.8260869565217393E-2</v>
      </c>
      <c r="H22" s="37">
        <f t="shared" si="5"/>
        <v>1.5609756097560976E-2</v>
      </c>
      <c r="I22" s="37">
        <f t="shared" si="5"/>
        <v>1.1730205278592375E-2</v>
      </c>
      <c r="J22" s="37">
        <f t="shared" si="5"/>
        <v>5.076142131979695E-3</v>
      </c>
      <c r="K22" s="43">
        <f t="shared" si="5"/>
        <v>0</v>
      </c>
      <c r="L22" s="38">
        <f t="shared" si="5"/>
        <v>2.0661157024793389E-2</v>
      </c>
    </row>
    <row r="23" spans="2:12">
      <c r="B23" s="80"/>
      <c r="C23" s="93" t="s">
        <v>19</v>
      </c>
      <c r="D23" s="39">
        <f>SUM(E23:L23)</f>
        <v>544</v>
      </c>
      <c r="E23" s="40">
        <v>46</v>
      </c>
      <c r="F23" s="41">
        <v>96</v>
      </c>
      <c r="G23" s="41">
        <v>103</v>
      </c>
      <c r="H23" s="41">
        <v>106</v>
      </c>
      <c r="I23" s="41">
        <v>110</v>
      </c>
      <c r="J23" s="41">
        <v>51</v>
      </c>
      <c r="K23" s="41">
        <v>13</v>
      </c>
      <c r="L23" s="42">
        <v>19</v>
      </c>
    </row>
    <row r="24" spans="2:12">
      <c r="B24" s="80"/>
      <c r="C24" s="91"/>
      <c r="D24" s="23">
        <f>D23/D23</f>
        <v>1</v>
      </c>
      <c r="E24" s="24">
        <f>E23/D23</f>
        <v>8.455882352941177E-2</v>
      </c>
      <c r="F24" s="25">
        <f>F23/D23</f>
        <v>0.17647058823529413</v>
      </c>
      <c r="G24" s="25">
        <f>G23/D23</f>
        <v>0.18933823529411764</v>
      </c>
      <c r="H24" s="25">
        <f>H23/D23</f>
        <v>0.19485294117647059</v>
      </c>
      <c r="I24" s="25">
        <f>I23/D23</f>
        <v>0.20220588235294118</v>
      </c>
      <c r="J24" s="25">
        <f>J23/D23</f>
        <v>9.375E-2</v>
      </c>
      <c r="K24" s="25">
        <f>K23/D23</f>
        <v>2.389705882352941E-2</v>
      </c>
      <c r="L24" s="26">
        <f>L23/D23</f>
        <v>3.4926470588235295E-2</v>
      </c>
    </row>
    <row r="25" spans="2:12" ht="16.5" thickBot="1">
      <c r="B25" s="81"/>
      <c r="C25" s="94"/>
      <c r="D25" s="44">
        <f t="shared" ref="D25:L25" si="6">D23/D8</f>
        <v>0.10421455938697317</v>
      </c>
      <c r="E25" s="45">
        <f t="shared" si="6"/>
        <v>0.10978520286396182</v>
      </c>
      <c r="F25" s="46">
        <f t="shared" si="6"/>
        <v>6.4777327935222673E-2</v>
      </c>
      <c r="G25" s="46">
        <f t="shared" si="6"/>
        <v>8.9565217391304353E-2</v>
      </c>
      <c r="H25" s="46">
        <f t="shared" si="6"/>
        <v>0.10341463414634146</v>
      </c>
      <c r="I25" s="46">
        <f t="shared" si="6"/>
        <v>0.16129032258064516</v>
      </c>
      <c r="J25" s="46">
        <f t="shared" si="6"/>
        <v>0.25888324873096447</v>
      </c>
      <c r="K25" s="47">
        <f t="shared" si="6"/>
        <v>0.56521739130434778</v>
      </c>
      <c r="L25" s="48">
        <f t="shared" si="6"/>
        <v>7.8512396694214878E-2</v>
      </c>
    </row>
    <row r="26" spans="2:12">
      <c r="B26" s="84" t="s">
        <v>4</v>
      </c>
      <c r="C26" s="85"/>
      <c r="D26" s="65">
        <f>SUM(E26:L26)</f>
        <v>183</v>
      </c>
      <c r="E26" s="73">
        <f>E29+E32+E35</f>
        <v>14</v>
      </c>
      <c r="F26" s="74">
        <f t="shared" ref="F26:L26" si="7">F29+F32+F35</f>
        <v>41</v>
      </c>
      <c r="G26" s="74">
        <f t="shared" si="7"/>
        <v>44</v>
      </c>
      <c r="H26" s="74">
        <f t="shared" si="7"/>
        <v>33</v>
      </c>
      <c r="I26" s="74">
        <f t="shared" si="7"/>
        <v>40</v>
      </c>
      <c r="J26" s="74">
        <f t="shared" si="7"/>
        <v>3</v>
      </c>
      <c r="K26" s="74">
        <f t="shared" si="7"/>
        <v>0</v>
      </c>
      <c r="L26" s="75">
        <f t="shared" si="7"/>
        <v>8</v>
      </c>
    </row>
    <row r="27" spans="2:12">
      <c r="B27" s="86"/>
      <c r="C27" s="87"/>
      <c r="D27" s="52">
        <f>D26/D26</f>
        <v>1</v>
      </c>
      <c r="E27" s="53">
        <f>E26/D26</f>
        <v>7.650273224043716E-2</v>
      </c>
      <c r="F27" s="54">
        <f>F26/D26</f>
        <v>0.22404371584699453</v>
      </c>
      <c r="G27" s="54">
        <f>G26/D26</f>
        <v>0.24043715846994534</v>
      </c>
      <c r="H27" s="54">
        <f>H26/D26</f>
        <v>0.18032786885245902</v>
      </c>
      <c r="I27" s="54">
        <f>I26/D26</f>
        <v>0.21857923497267759</v>
      </c>
      <c r="J27" s="54">
        <f>J26/D26</f>
        <v>1.6393442622950821E-2</v>
      </c>
      <c r="K27" s="55">
        <f>K26/D26</f>
        <v>0</v>
      </c>
      <c r="L27" s="56">
        <f>L26/D26</f>
        <v>4.3715846994535519E-2</v>
      </c>
    </row>
    <row r="28" spans="2:12" ht="16.5" thickBot="1">
      <c r="B28" s="88"/>
      <c r="C28" s="89"/>
      <c r="D28" s="27">
        <f>D26/D26</f>
        <v>1</v>
      </c>
      <c r="E28" s="28">
        <f>E26/E26</f>
        <v>1</v>
      </c>
      <c r="F28" s="29">
        <f>F26/F26</f>
        <v>1</v>
      </c>
      <c r="G28" s="29">
        <f>G26/G26</f>
        <v>1</v>
      </c>
      <c r="H28" s="29">
        <f>H26/H26</f>
        <v>1</v>
      </c>
      <c r="I28" s="29">
        <f>I26/I26</f>
        <v>1</v>
      </c>
      <c r="J28" s="29">
        <f>J26/J26</f>
        <v>1</v>
      </c>
      <c r="K28" s="29"/>
      <c r="L28" s="30">
        <f>L26/L26</f>
        <v>1</v>
      </c>
    </row>
    <row r="29" spans="2:12">
      <c r="B29" s="79"/>
      <c r="C29" s="90" t="s">
        <v>12</v>
      </c>
      <c r="D29" s="57">
        <f>SUM(E29:L29)</f>
        <v>42</v>
      </c>
      <c r="E29" s="58">
        <v>5</v>
      </c>
      <c r="F29" s="59">
        <v>12</v>
      </c>
      <c r="G29" s="59">
        <v>10</v>
      </c>
      <c r="H29" s="59">
        <v>6</v>
      </c>
      <c r="I29" s="59">
        <v>7</v>
      </c>
      <c r="J29" s="59">
        <v>0</v>
      </c>
      <c r="K29" s="59">
        <v>0</v>
      </c>
      <c r="L29" s="60">
        <v>2</v>
      </c>
    </row>
    <row r="30" spans="2:12">
      <c r="B30" s="80"/>
      <c r="C30" s="91"/>
      <c r="D30" s="52">
        <f>D29/D29</f>
        <v>1</v>
      </c>
      <c r="E30" s="53">
        <f>E29/D29</f>
        <v>0.11904761904761904</v>
      </c>
      <c r="F30" s="54">
        <f>F29/D29</f>
        <v>0.2857142857142857</v>
      </c>
      <c r="G30" s="54">
        <f>G29/D29</f>
        <v>0.23809523809523808</v>
      </c>
      <c r="H30" s="54">
        <f>H29/D29</f>
        <v>0.14285714285714285</v>
      </c>
      <c r="I30" s="54">
        <f>I29/D29</f>
        <v>0.16666666666666666</v>
      </c>
      <c r="J30" s="54">
        <f>J29/D29</f>
        <v>0</v>
      </c>
      <c r="K30" s="55">
        <f>K29/D29</f>
        <v>0</v>
      </c>
      <c r="L30" s="56">
        <f>L29/D29</f>
        <v>4.7619047619047616E-2</v>
      </c>
    </row>
    <row r="31" spans="2:12">
      <c r="B31" s="80"/>
      <c r="C31" s="92"/>
      <c r="D31" s="35">
        <f>D29/D26</f>
        <v>0.22950819672131148</v>
      </c>
      <c r="E31" s="36">
        <f t="shared" ref="E31:L31" si="8">E29/E26</f>
        <v>0.35714285714285715</v>
      </c>
      <c r="F31" s="37">
        <f t="shared" si="8"/>
        <v>0.29268292682926828</v>
      </c>
      <c r="G31" s="37">
        <f t="shared" si="8"/>
        <v>0.22727272727272727</v>
      </c>
      <c r="H31" s="37">
        <f t="shared" si="8"/>
        <v>0.18181818181818182</v>
      </c>
      <c r="I31" s="37">
        <f t="shared" si="8"/>
        <v>0.17499999999999999</v>
      </c>
      <c r="J31" s="37">
        <f t="shared" si="8"/>
        <v>0</v>
      </c>
      <c r="K31" s="43"/>
      <c r="L31" s="38">
        <f t="shared" si="8"/>
        <v>0.25</v>
      </c>
    </row>
    <row r="32" spans="2:12">
      <c r="B32" s="80"/>
      <c r="C32" s="93" t="s">
        <v>13</v>
      </c>
      <c r="D32" s="61">
        <f>SUM(E32:L32)</f>
        <v>130</v>
      </c>
      <c r="E32" s="62">
        <v>7</v>
      </c>
      <c r="F32" s="63">
        <v>26</v>
      </c>
      <c r="G32" s="63">
        <v>32</v>
      </c>
      <c r="H32" s="63">
        <v>25</v>
      </c>
      <c r="I32" s="63">
        <v>32</v>
      </c>
      <c r="J32" s="63">
        <v>3</v>
      </c>
      <c r="K32" s="63">
        <v>0</v>
      </c>
      <c r="L32" s="64">
        <v>5</v>
      </c>
    </row>
    <row r="33" spans="2:12">
      <c r="B33" s="80"/>
      <c r="C33" s="91"/>
      <c r="D33" s="52">
        <f>D32/D32</f>
        <v>1</v>
      </c>
      <c r="E33" s="53">
        <f>E32/D32</f>
        <v>5.3846153846153849E-2</v>
      </c>
      <c r="F33" s="54">
        <f>F32/D32</f>
        <v>0.2</v>
      </c>
      <c r="G33" s="54">
        <f>G32/D32</f>
        <v>0.24615384615384617</v>
      </c>
      <c r="H33" s="54">
        <f>H32/D32</f>
        <v>0.19230769230769232</v>
      </c>
      <c r="I33" s="54">
        <f>I32/D32</f>
        <v>0.24615384615384617</v>
      </c>
      <c r="J33" s="54">
        <f>J32/D32</f>
        <v>2.3076923076923078E-2</v>
      </c>
      <c r="K33" s="55">
        <f>K32/D32</f>
        <v>0</v>
      </c>
      <c r="L33" s="56">
        <f>L32/D32</f>
        <v>3.8461538461538464E-2</v>
      </c>
    </row>
    <row r="34" spans="2:12">
      <c r="B34" s="80"/>
      <c r="C34" s="92"/>
      <c r="D34" s="35">
        <f t="shared" ref="D34:L34" si="9">D32/D26</f>
        <v>0.7103825136612022</v>
      </c>
      <c r="E34" s="36">
        <f t="shared" si="9"/>
        <v>0.5</v>
      </c>
      <c r="F34" s="37">
        <f t="shared" si="9"/>
        <v>0.63414634146341464</v>
      </c>
      <c r="G34" s="37">
        <f t="shared" si="9"/>
        <v>0.72727272727272729</v>
      </c>
      <c r="H34" s="37">
        <f t="shared" si="9"/>
        <v>0.75757575757575757</v>
      </c>
      <c r="I34" s="37">
        <f t="shared" si="9"/>
        <v>0.8</v>
      </c>
      <c r="J34" s="37">
        <f t="shared" si="9"/>
        <v>1</v>
      </c>
      <c r="K34" s="43"/>
      <c r="L34" s="38">
        <f t="shared" si="9"/>
        <v>0.625</v>
      </c>
    </row>
    <row r="35" spans="2:12">
      <c r="B35" s="80"/>
      <c r="C35" s="93" t="s">
        <v>14</v>
      </c>
      <c r="D35" s="61">
        <f>SUM(E35:L35)</f>
        <v>11</v>
      </c>
      <c r="E35" s="62">
        <v>2</v>
      </c>
      <c r="F35" s="63">
        <v>3</v>
      </c>
      <c r="G35" s="63">
        <v>2</v>
      </c>
      <c r="H35" s="63">
        <v>2</v>
      </c>
      <c r="I35" s="63">
        <v>1</v>
      </c>
      <c r="J35" s="63">
        <v>0</v>
      </c>
      <c r="K35" s="63">
        <v>0</v>
      </c>
      <c r="L35" s="64">
        <v>1</v>
      </c>
    </row>
    <row r="36" spans="2:12">
      <c r="B36" s="80"/>
      <c r="C36" s="91"/>
      <c r="D36" s="52">
        <f>D35/D35</f>
        <v>1</v>
      </c>
      <c r="E36" s="53">
        <f>E35/D35</f>
        <v>0.18181818181818182</v>
      </c>
      <c r="F36" s="54">
        <f>F35/D35</f>
        <v>0.27272727272727271</v>
      </c>
      <c r="G36" s="54">
        <f>G35/D35</f>
        <v>0.18181818181818182</v>
      </c>
      <c r="H36" s="55">
        <f>H35/D35</f>
        <v>0.18181818181818182</v>
      </c>
      <c r="I36" s="54">
        <f>I35/D35</f>
        <v>9.0909090909090912E-2</v>
      </c>
      <c r="J36" s="54">
        <f>J35/D35</f>
        <v>0</v>
      </c>
      <c r="K36" s="55">
        <f>K35/D35</f>
        <v>0</v>
      </c>
      <c r="L36" s="56">
        <f>L35/D35</f>
        <v>9.0909090909090912E-2</v>
      </c>
    </row>
    <row r="37" spans="2:12" ht="16.5" thickBot="1">
      <c r="B37" s="81"/>
      <c r="C37" s="94"/>
      <c r="D37" s="44">
        <f>D35/D26</f>
        <v>6.0109289617486336E-2</v>
      </c>
      <c r="E37" s="45">
        <f t="shared" ref="E37:L37" si="10">E35/E26</f>
        <v>0.14285714285714285</v>
      </c>
      <c r="F37" s="46">
        <f t="shared" si="10"/>
        <v>7.3170731707317069E-2</v>
      </c>
      <c r="G37" s="46">
        <f t="shared" si="10"/>
        <v>4.5454545454545456E-2</v>
      </c>
      <c r="H37" s="47">
        <f t="shared" si="10"/>
        <v>6.0606060606060608E-2</v>
      </c>
      <c r="I37" s="46">
        <f t="shared" si="10"/>
        <v>2.5000000000000001E-2</v>
      </c>
      <c r="J37" s="46">
        <f t="shared" si="10"/>
        <v>0</v>
      </c>
      <c r="K37" s="47"/>
      <c r="L37" s="48">
        <f t="shared" si="10"/>
        <v>0.125</v>
      </c>
    </row>
    <row r="38" spans="2:12">
      <c r="B38" s="84" t="s">
        <v>7</v>
      </c>
      <c r="C38" s="85"/>
      <c r="D38" s="65">
        <f>SUM(E38:L38)</f>
        <v>518</v>
      </c>
      <c r="E38" s="49">
        <f>E41+E44</f>
        <v>273</v>
      </c>
      <c r="F38" s="50">
        <f t="shared" ref="F38:L38" si="11">F41+F44</f>
        <v>146</v>
      </c>
      <c r="G38" s="50">
        <f t="shared" si="11"/>
        <v>62</v>
      </c>
      <c r="H38" s="50">
        <f t="shared" si="11"/>
        <v>29</v>
      </c>
      <c r="I38" s="50">
        <f t="shared" si="11"/>
        <v>4</v>
      </c>
      <c r="J38" s="50">
        <f t="shared" si="11"/>
        <v>0</v>
      </c>
      <c r="K38" s="50">
        <f t="shared" si="11"/>
        <v>0</v>
      </c>
      <c r="L38" s="51">
        <f t="shared" si="11"/>
        <v>4</v>
      </c>
    </row>
    <row r="39" spans="2:12">
      <c r="B39" s="86"/>
      <c r="C39" s="87"/>
      <c r="D39" s="52">
        <f>D38/D38</f>
        <v>1</v>
      </c>
      <c r="E39" s="53">
        <f>E38/D38</f>
        <v>0.52702702702702697</v>
      </c>
      <c r="F39" s="54">
        <f>F38/D38</f>
        <v>0.28185328185328185</v>
      </c>
      <c r="G39" s="54">
        <f>G38/D38</f>
        <v>0.11969111969111969</v>
      </c>
      <c r="H39" s="54">
        <f>H38/D38</f>
        <v>5.5984555984555984E-2</v>
      </c>
      <c r="I39" s="54">
        <f>I38/D38</f>
        <v>7.7220077220077222E-3</v>
      </c>
      <c r="J39" s="54">
        <f>J38/D38</f>
        <v>0</v>
      </c>
      <c r="K39" s="55">
        <f>K38/D38</f>
        <v>0</v>
      </c>
      <c r="L39" s="56">
        <f>L38/D38</f>
        <v>7.7220077220077222E-3</v>
      </c>
    </row>
    <row r="40" spans="2:12" ht="16.5" thickBot="1">
      <c r="B40" s="88"/>
      <c r="C40" s="89"/>
      <c r="D40" s="27">
        <f>D38/D38</f>
        <v>1</v>
      </c>
      <c r="E40" s="28">
        <f>E38/E38</f>
        <v>1</v>
      </c>
      <c r="F40" s="29">
        <f t="shared" ref="F40:L40" si="12">F38/F38</f>
        <v>1</v>
      </c>
      <c r="G40" s="29">
        <f t="shared" si="12"/>
        <v>1</v>
      </c>
      <c r="H40" s="29">
        <f t="shared" si="12"/>
        <v>1</v>
      </c>
      <c r="I40" s="29">
        <f t="shared" si="12"/>
        <v>1</v>
      </c>
      <c r="J40" s="29"/>
      <c r="K40" s="29"/>
      <c r="L40" s="30">
        <f t="shared" si="12"/>
        <v>1</v>
      </c>
    </row>
    <row r="41" spans="2:12">
      <c r="B41" s="79"/>
      <c r="C41" s="90" t="s">
        <v>10</v>
      </c>
      <c r="D41" s="66">
        <f>SUM(E41:L41)</f>
        <v>331</v>
      </c>
      <c r="E41" s="58">
        <v>190</v>
      </c>
      <c r="F41" s="59">
        <v>81</v>
      </c>
      <c r="G41" s="59">
        <v>36</v>
      </c>
      <c r="H41" s="59">
        <v>18</v>
      </c>
      <c r="I41" s="59">
        <v>2</v>
      </c>
      <c r="J41" s="59">
        <v>0</v>
      </c>
      <c r="K41" s="59">
        <v>0</v>
      </c>
      <c r="L41" s="60">
        <v>4</v>
      </c>
    </row>
    <row r="42" spans="2:12">
      <c r="B42" s="80"/>
      <c r="C42" s="91"/>
      <c r="D42" s="52">
        <f>D41/D41</f>
        <v>1</v>
      </c>
      <c r="E42" s="53">
        <f>E41/D41</f>
        <v>0.57401812688821752</v>
      </c>
      <c r="F42" s="54">
        <f>F41/D41</f>
        <v>0.24471299093655588</v>
      </c>
      <c r="G42" s="54">
        <f>G41/D41</f>
        <v>0.10876132930513595</v>
      </c>
      <c r="H42" s="54">
        <f>H41/D41</f>
        <v>5.4380664652567974E-2</v>
      </c>
      <c r="I42" s="54">
        <f>I41/D41</f>
        <v>6.0422960725075529E-3</v>
      </c>
      <c r="J42" s="55">
        <f>J41/D41</f>
        <v>0</v>
      </c>
      <c r="K42" s="55">
        <f>K41/D41</f>
        <v>0</v>
      </c>
      <c r="L42" s="56">
        <f>L41/D41</f>
        <v>1.2084592145015106E-2</v>
      </c>
    </row>
    <row r="43" spans="2:12">
      <c r="B43" s="80"/>
      <c r="C43" s="92"/>
      <c r="D43" s="35">
        <f>D41/D38</f>
        <v>0.63899613899613905</v>
      </c>
      <c r="E43" s="36">
        <f t="shared" ref="E43:L43" si="13">E41/E38</f>
        <v>0.69597069597069594</v>
      </c>
      <c r="F43" s="37">
        <f t="shared" si="13"/>
        <v>0.5547945205479452</v>
      </c>
      <c r="G43" s="37">
        <f t="shared" si="13"/>
        <v>0.58064516129032262</v>
      </c>
      <c r="H43" s="37">
        <f t="shared" si="13"/>
        <v>0.62068965517241381</v>
      </c>
      <c r="I43" s="37">
        <f t="shared" si="13"/>
        <v>0.5</v>
      </c>
      <c r="J43" s="43"/>
      <c r="K43" s="43"/>
      <c r="L43" s="38">
        <f t="shared" si="13"/>
        <v>1</v>
      </c>
    </row>
    <row r="44" spans="2:12">
      <c r="B44" s="80"/>
      <c r="C44" s="93" t="s">
        <v>11</v>
      </c>
      <c r="D44" s="67">
        <f>SUM(E44:L44)</f>
        <v>187</v>
      </c>
      <c r="E44" s="62">
        <v>83</v>
      </c>
      <c r="F44" s="63">
        <v>65</v>
      </c>
      <c r="G44" s="63">
        <v>26</v>
      </c>
      <c r="H44" s="63">
        <v>11</v>
      </c>
      <c r="I44" s="63">
        <v>2</v>
      </c>
      <c r="J44" s="63">
        <v>0</v>
      </c>
      <c r="K44" s="63">
        <v>0</v>
      </c>
      <c r="L44" s="64"/>
    </row>
    <row r="45" spans="2:12">
      <c r="B45" s="80"/>
      <c r="C45" s="91"/>
      <c r="D45" s="52">
        <f>D44/D44</f>
        <v>1</v>
      </c>
      <c r="E45" s="53">
        <f>E44/D44</f>
        <v>0.44385026737967914</v>
      </c>
      <c r="F45" s="54">
        <f>F44/D44</f>
        <v>0.34759358288770054</v>
      </c>
      <c r="G45" s="54">
        <f>G44/D44</f>
        <v>0.13903743315508021</v>
      </c>
      <c r="H45" s="54">
        <f>H44/D44</f>
        <v>5.8823529411764705E-2</v>
      </c>
      <c r="I45" s="54">
        <f>I44/D44</f>
        <v>1.06951871657754E-2</v>
      </c>
      <c r="J45" s="54">
        <f>J44/D44</f>
        <v>0</v>
      </c>
      <c r="K45" s="55">
        <f>K44/D44</f>
        <v>0</v>
      </c>
      <c r="L45" s="56">
        <f>L44/D44</f>
        <v>0</v>
      </c>
    </row>
    <row r="46" spans="2:12" ht="16.5" thickBot="1">
      <c r="B46" s="82"/>
      <c r="C46" s="95"/>
      <c r="D46" s="68">
        <f t="shared" ref="D46:L46" si="14">D44/D38</f>
        <v>0.361003861003861</v>
      </c>
      <c r="E46" s="69">
        <f t="shared" si="14"/>
        <v>0.304029304029304</v>
      </c>
      <c r="F46" s="70">
        <f t="shared" si="14"/>
        <v>0.4452054794520548</v>
      </c>
      <c r="G46" s="70">
        <f t="shared" si="14"/>
        <v>0.41935483870967744</v>
      </c>
      <c r="H46" s="70">
        <f t="shared" si="14"/>
        <v>0.37931034482758619</v>
      </c>
      <c r="I46" s="70">
        <f t="shared" si="14"/>
        <v>0.5</v>
      </c>
      <c r="J46" s="70"/>
      <c r="K46" s="71"/>
      <c r="L46" s="72">
        <f t="shared" si="14"/>
        <v>0</v>
      </c>
    </row>
    <row r="47" spans="2:12" ht="17.25" thickTop="1" thickBot="1"/>
    <row r="48" spans="2:12" s="1" customFormat="1">
      <c r="B48" s="7"/>
      <c r="C48" s="9" t="s">
        <v>8</v>
      </c>
      <c r="D48" s="10" t="s">
        <v>30</v>
      </c>
      <c r="E48" s="11"/>
    </row>
    <row r="49" spans="2:5" s="1" customFormat="1" ht="16.5" thickBot="1">
      <c r="B49" s="7"/>
      <c r="C49" s="12" t="s">
        <v>9</v>
      </c>
      <c r="D49" s="8" t="s">
        <v>31</v>
      </c>
      <c r="E49" s="4"/>
    </row>
  </sheetData>
  <mergeCells count="16">
    <mergeCell ref="B41:B46"/>
    <mergeCell ref="C41:C43"/>
    <mergeCell ref="C44:C46"/>
    <mergeCell ref="B26:C28"/>
    <mergeCell ref="B29:B37"/>
    <mergeCell ref="C29:C31"/>
    <mergeCell ref="C32:C34"/>
    <mergeCell ref="C35:C37"/>
    <mergeCell ref="B38:C40"/>
    <mergeCell ref="B8:C10"/>
    <mergeCell ref="B11:B25"/>
    <mergeCell ref="C11:C13"/>
    <mergeCell ref="C14:C16"/>
    <mergeCell ref="C17:C19"/>
    <mergeCell ref="C20:C22"/>
    <mergeCell ref="C23:C2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FLM</cp:lastModifiedBy>
  <dcterms:created xsi:type="dcterms:W3CDTF">2015-06-05T18:19:34Z</dcterms:created>
  <dcterms:modified xsi:type="dcterms:W3CDTF">2025-05-13T05:59:14Z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2022-09-14T09:30:49Z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6458b148-c43a-4497-ad08-dcaf9e6cefc3</vt:lpwstr>
  </property>
  <property fmtid="{D5CDD505-2E9C-101B-9397-08002B2CF9AE}" pid="8" name="MSIP_Label_a7295cc1-d279-42ac-ab4d-3b0f4fece050_ContentBits">
    <vt:lpwstr>0</vt:lpwstr>
  </property>
</Properties>
</file>